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fileSharing readOnlyRecommended="1"/>
  <workbookPr codeName="ThisWorkbook"/>
  <mc:AlternateContent xmlns:mc="http://schemas.openxmlformats.org/markup-compatibility/2006">
    <mc:Choice Requires="x15">
      <x15ac:absPath xmlns:x15ac="http://schemas.microsoft.com/office/spreadsheetml/2010/11/ac" url="M:\shared\INTERNET\HR_Internet_V2\downloads\Benefits - Done\"/>
    </mc:Choice>
  </mc:AlternateContent>
  <xr:revisionPtr revIDLastSave="0" documentId="8_{5F7497BB-504A-49EB-A567-552152454E12}" xr6:coauthVersionLast="47" xr6:coauthVersionMax="47" xr10:uidLastSave="{00000000-0000-0000-0000-000000000000}"/>
  <bookViews>
    <workbookView xWindow="8670" yWindow="1500" windowWidth="19740" windowHeight="13245" xr2:uid="{00000000-000D-0000-FFFF-FFFF00000000}"/>
  </bookViews>
  <sheets>
    <sheet name="M-Card Application" sheetId="1" r:id="rId1"/>
  </sheets>
  <definedNames>
    <definedName name="_xlnm.Print_Area" localSheetId="0">'M-Card Application'!$A$1:$N$62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1" i="1" l="1"/>
  <c r="S21" i="1" s="1"/>
  <c r="V16" i="1"/>
  <c r="U17" i="1"/>
  <c r="V17" i="1" s="1"/>
  <c r="U16" i="1"/>
  <c r="R22" i="1"/>
  <c r="S22" i="1" s="1"/>
  <c r="R23" i="1"/>
  <c r="S23" i="1" s="1"/>
  <c r="U15" i="1" l="1"/>
  <c r="J29" i="1"/>
  <c r="H29" i="1"/>
  <c r="F29" i="1"/>
  <c r="V15" i="1" l="1"/>
</calcChain>
</file>

<file path=xl/sharedStrings.xml><?xml version="1.0" encoding="utf-8"?>
<sst xmlns="http://schemas.openxmlformats.org/spreadsheetml/2006/main" count="34" uniqueCount="30">
  <si>
    <t>TITLE:</t>
  </si>
  <si>
    <t>FIRST NAME:</t>
  </si>
  <si>
    <t>SURNAME:</t>
  </si>
  <si>
    <t>PAYROLL NUMBER:</t>
  </si>
  <si>
    <t>WORK EMAIL:</t>
  </si>
  <si>
    <t>BUS ONLY</t>
  </si>
  <si>
    <t xml:space="preserve">ANNUAL M-CARD </t>
  </si>
  <si>
    <t>(Please select)</t>
  </si>
  <si>
    <t>TOTAL COST</t>
  </si>
  <si>
    <t>MONTH 1</t>
  </si>
  <si>
    <t>MONTH 2-10</t>
  </si>
  <si>
    <t>RAILCARD - ZONE 1-5 AND BUS</t>
  </si>
  <si>
    <t>RAILCARD - ZONE 2-5 AND BUS</t>
  </si>
  <si>
    <t>Full Price</t>
  </si>
  <si>
    <t>Please note that prices are correct at the time of submission. Once a MetroCard has been purchased, cardholders will not be affected by price changes.</t>
  </si>
  <si>
    <t xml:space="preserve">If you cease to be employed by The University of Huddersfield prior to paying the full amount, you agree to pay the outstanding amount remaining on the cost of the MetroCard through one lump sum deduction from your final salary </t>
  </si>
  <si>
    <t>By signing below you are agreeing to the above deduction being taken from your salary</t>
  </si>
  <si>
    <t>Date:</t>
  </si>
  <si>
    <t>Signed:</t>
  </si>
  <si>
    <t>First 7 digits on your ID badge</t>
  </si>
  <si>
    <t>e.g. 1234567***</t>
  </si>
  <si>
    <r>
      <rPr>
        <sz val="11"/>
        <rFont val="Calibri"/>
        <family val="2"/>
        <scheme val="minor"/>
      </rPr>
      <t xml:space="preserve">If you could please email a signed copy of this form to </t>
    </r>
    <r>
      <rPr>
        <u/>
        <sz val="11"/>
        <color theme="10"/>
        <rFont val="Calibri"/>
        <family val="2"/>
        <scheme val="minor"/>
      </rPr>
      <t>payroll@hud.ac.uk</t>
    </r>
  </si>
  <si>
    <r>
      <rPr>
        <sz val="11"/>
        <rFont val="Calibri"/>
        <family val="2"/>
        <scheme val="minor"/>
      </rPr>
      <t xml:space="preserve">You will now need to apply for your </t>
    </r>
    <r>
      <rPr>
        <b/>
        <sz val="11"/>
        <rFont val="Calibri"/>
        <family val="2"/>
        <scheme val="minor"/>
      </rPr>
      <t>Corporate Annual M-Card</t>
    </r>
    <r>
      <rPr>
        <sz val="11"/>
        <rFont val="Calibri"/>
        <family val="2"/>
        <scheme val="minor"/>
      </rPr>
      <t xml:space="preserve"> through the </t>
    </r>
    <r>
      <rPr>
        <sz val="11"/>
        <color theme="1"/>
        <rFont val="Calibri"/>
        <family val="2"/>
        <scheme val="minor"/>
      </rPr>
      <t>M-Card website</t>
    </r>
  </si>
  <si>
    <t>www.m-card.co.uk/the-cards/corporate-annual-mcard/</t>
  </si>
  <si>
    <r>
      <t xml:space="preserve">I WISH TO PURCHASE THE FOLLOWING </t>
    </r>
    <r>
      <rPr>
        <b/>
        <sz val="11"/>
        <color theme="1"/>
        <rFont val="Calibri"/>
        <family val="2"/>
        <scheme val="minor"/>
      </rPr>
      <t>CORPORATE ANNUAL M-CARD</t>
    </r>
    <r>
      <rPr>
        <sz val="11"/>
        <color theme="1"/>
        <rFont val="Calibri"/>
        <family val="2"/>
        <scheme val="minor"/>
      </rPr>
      <t xml:space="preserve"> FOR TRAVEL:</t>
    </r>
  </si>
  <si>
    <t>CORPORATE ANNUAL M-CARD</t>
  </si>
  <si>
    <t>UNIVERSITY OF HUDDERSFIELD CORPORATE ANNUAL M-CARD PAYROLL DEDUCTION FORM</t>
  </si>
  <si>
    <t>12% discount</t>
  </si>
  <si>
    <t>10 Months</t>
  </si>
  <si>
    <t>Prices @ 01/04/24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</si>
</sst>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b/>
      <u/>
      <sz val="14"/>
      <color theme="1"/>
      <name val="Calibri"/>
      <family val="2"/>
      <scheme val="minor"/>
    </font>
    <font>
      <b/>
      <i/>
      <sz val="11"/>
      <color theme="1"/>
      <name val="Calibri"/>
      <family val="2"/>
      <scheme val="minor"/>
    </font>
    <font>
      <u/>
      <sz val="11"/>
      <color theme="10"/>
      <name val="Calibri"/>
      <family val="2"/>
      <scheme val="minor"/>
    </font>
    <font>
      <sz val="11"/>
      <name val="Calibri"/>
      <family val="2"/>
      <scheme val="minor"/>
    </font>
    <font>
      <u/>
      <sz val="14"/>
      <color theme="10"/>
      <name val="Calibri"/>
      <family val="2"/>
      <scheme val="minor"/>
    </font>
    <font>
      <sz val="8"/>
      <color theme="1"/>
      <name val="Calibri"/>
      <family val="2"/>
      <scheme val="minor"/>
    </font>
    <font>
      <sz val="13"/>
      <name val="Calibri"/>
      <family val="2"/>
      <scheme val="minor"/>
    </font>
    <font>
      <b/>
      <sz val="11"/>
      <color theme="1"/>
      <name val="Calibri"/>
      <family val="2"/>
      <scheme val="minor"/>
    </font>
    <font>
      <b/>
      <sz val="1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cellStyleXfs>
  <cellXfs count="43">
    <xf numFmtId="0" fontId="0" fillId="0" borderId="0" xfId="0"/>
    <xf numFmtId="0" fontId="0" fillId="3" borderId="0" xfId="0" applyFill="1"/>
    <xf numFmtId="0" fontId="0" fillId="3" borderId="2" xfId="0"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3" borderId="0" xfId="0" applyFill="1" applyAlignment="1">
      <alignment horizontal="right" vertical="center"/>
    </xf>
    <xf numFmtId="0" fontId="1" fillId="3" borderId="0" xfId="0" applyFont="1" applyFill="1" applyAlignment="1">
      <alignment horizontal="center" vertical="center"/>
    </xf>
    <xf numFmtId="0" fontId="0" fillId="3" borderId="1" xfId="0" applyFill="1" applyBorder="1"/>
    <xf numFmtId="0" fontId="2" fillId="3" borderId="1" xfId="0" applyFont="1" applyFill="1" applyBorder="1"/>
    <xf numFmtId="164" fontId="0" fillId="3" borderId="1" xfId="0" applyNumberFormat="1" applyFill="1" applyBorder="1"/>
    <xf numFmtId="164" fontId="0" fillId="3" borderId="0" xfId="0" applyNumberFormat="1" applyFill="1"/>
    <xf numFmtId="0" fontId="0" fillId="2" borderId="0" xfId="0" applyFill="1" applyAlignment="1">
      <alignment vertical="center"/>
    </xf>
    <xf numFmtId="0" fontId="0" fillId="2" borderId="0" xfId="0" applyFill="1" applyAlignment="1">
      <alignment horizontal="right" vertical="center"/>
    </xf>
    <xf numFmtId="0" fontId="0" fillId="2" borderId="6" xfId="0" applyFill="1" applyBorder="1" applyAlignment="1">
      <alignment vertical="center"/>
    </xf>
    <xf numFmtId="0" fontId="0" fillId="2" borderId="10" xfId="0" applyFill="1" applyBorder="1" applyAlignment="1">
      <alignment vertical="center"/>
    </xf>
    <xf numFmtId="0" fontId="0" fillId="2" borderId="6" xfId="0" applyFill="1" applyBorder="1"/>
    <xf numFmtId="0" fontId="0" fillId="3" borderId="0" xfId="0" applyFill="1" applyAlignment="1">
      <alignment horizontal="left" vertical="center" wrapText="1"/>
    </xf>
    <xf numFmtId="0" fontId="0" fillId="3" borderId="0" xfId="0" applyFill="1" applyAlignment="1">
      <alignment vertical="center" wrapText="1"/>
    </xf>
    <xf numFmtId="0" fontId="5" fillId="3" borderId="0" xfId="1" applyFont="1" applyFill="1" applyBorder="1" applyAlignment="1">
      <alignment vertical="center"/>
    </xf>
    <xf numFmtId="0" fontId="7" fillId="3" borderId="0" xfId="1" applyFont="1" applyFill="1" applyBorder="1" applyAlignment="1">
      <alignment vertical="center"/>
    </xf>
    <xf numFmtId="0" fontId="3" fillId="3" borderId="0" xfId="1" applyFill="1" applyBorder="1" applyAlignment="1">
      <alignment vertical="center"/>
    </xf>
    <xf numFmtId="0" fontId="0" fillId="3" borderId="6" xfId="0" applyFill="1" applyBorder="1" applyAlignment="1">
      <alignment horizontal="right"/>
    </xf>
    <xf numFmtId="0" fontId="3" fillId="3" borderId="0" xfId="1" applyFill="1" applyAlignment="1">
      <alignment horizontal="left" vertical="center" wrapText="1"/>
    </xf>
    <xf numFmtId="0" fontId="0" fillId="3" borderId="0" xfId="0" applyFill="1" applyAlignment="1">
      <alignment horizontal="left" vertical="center" wrapText="1"/>
    </xf>
    <xf numFmtId="0" fontId="0" fillId="0" borderId="0" xfId="0" applyAlignment="1">
      <alignment horizontal="left" vertical="center" wrapText="1"/>
    </xf>
    <xf numFmtId="0" fontId="0" fillId="3" borderId="8" xfId="0" applyFill="1" applyBorder="1" applyAlignment="1" applyProtection="1">
      <alignment horizontal="left" vertical="center"/>
      <protection locked="0"/>
    </xf>
    <xf numFmtId="164" fontId="0" fillId="3" borderId="0" xfId="0" applyNumberFormat="1" applyFill="1" applyAlignment="1">
      <alignment horizontal="center" vertical="center"/>
    </xf>
    <xf numFmtId="164" fontId="0" fillId="3" borderId="6" xfId="0" applyNumberFormat="1" applyFill="1" applyBorder="1" applyAlignment="1">
      <alignment horizontal="center" vertical="center"/>
    </xf>
    <xf numFmtId="0" fontId="0" fillId="3" borderId="0" xfId="0" applyFill="1" applyAlignment="1" applyProtection="1">
      <alignment horizontal="right" vertical="center"/>
      <protection locked="0"/>
    </xf>
    <xf numFmtId="0" fontId="0" fillId="3" borderId="6" xfId="0" applyFill="1" applyBorder="1" applyAlignment="1" applyProtection="1">
      <alignment horizontal="right" vertical="center"/>
      <protection locked="0"/>
    </xf>
    <xf numFmtId="164" fontId="0" fillId="3" borderId="5" xfId="0" applyNumberFormat="1"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left" vertical="center"/>
    </xf>
    <xf numFmtId="0" fontId="1" fillId="3" borderId="0" xfId="0" applyFont="1" applyFill="1" applyAlignment="1">
      <alignment horizontal="center" vertical="center" wrapText="1"/>
    </xf>
    <xf numFmtId="0" fontId="6" fillId="3" borderId="3" xfId="0" applyFont="1" applyFill="1" applyBorder="1" applyAlignment="1">
      <alignment horizontal="left"/>
    </xf>
  </cellXfs>
  <cellStyles count="2">
    <cellStyle name="Hyperlink" xfId="1" builtinId="8"/>
    <cellStyle name="Normal" xfId="0" builtinId="0"/>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12</xdr:col>
      <xdr:colOff>456827</xdr:colOff>
      <xdr:row>6</xdr:row>
      <xdr:rowOff>158115</xdr:rowOff>
    </xdr:to>
    <xdr:pic>
      <xdr:nvPicPr>
        <xdr:cNvPr id="3" name="Picture 2" descr="A close up of a logo&#10;&#10;Description automatically generate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4583206" y="381000"/>
          <a:ext cx="2025650" cy="9201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m-card.co.uk/the-cards/corporate-annual-mcard/" TargetMode="External"/><Relationship Id="rId1" Type="http://schemas.openxmlformats.org/officeDocument/2006/relationships/hyperlink" Target="mailto:payroll@hud.ac.uk"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62"/>
  <sheetViews>
    <sheetView tabSelected="1" zoomScale="85" zoomScaleNormal="85" workbookViewId="0">
      <selection activeCell="E13" sqref="E13:K13"/>
    </sheetView>
  </sheetViews>
  <sheetFormatPr defaultColWidth="0" defaultRowHeight="15" zeroHeight="1" x14ac:dyDescent="0.25"/>
  <cols>
    <col min="1" max="1" width="3.5703125" style="1" customWidth="1"/>
    <col min="2" max="5" width="9.140625" style="6" customWidth="1"/>
    <col min="6" max="11" width="7.28515625" style="6" customWidth="1"/>
    <col min="12" max="13" width="9.140625" style="6" customWidth="1"/>
    <col min="14" max="14" width="3.5703125" style="1" customWidth="1"/>
    <col min="15" max="15" width="9.140625" style="1" hidden="1"/>
    <col min="16" max="16" width="30.28515625" style="1" hidden="1"/>
    <col min="17" max="17" width="11.5703125" style="1" hidden="1"/>
    <col min="18" max="18" width="9.28515625" style="1" hidden="1"/>
    <col min="19" max="19" width="12" style="1" hidden="1"/>
    <col min="20" max="20" width="3.5703125" style="1" hidden="1"/>
    <col min="21" max="16384" width="9.140625" style="1" hidden="1"/>
  </cols>
  <sheetData>
    <row r="1" spans="2:25" x14ac:dyDescent="0.25"/>
    <row r="2" spans="2:25" x14ac:dyDescent="0.25">
      <c r="B2" s="2"/>
      <c r="C2" s="3"/>
      <c r="D2" s="3"/>
      <c r="E2" s="3"/>
      <c r="F2" s="3"/>
      <c r="G2" s="3"/>
      <c r="H2" s="3"/>
      <c r="I2" s="3"/>
      <c r="J2" s="3"/>
      <c r="K2" s="3"/>
      <c r="L2" s="3"/>
      <c r="M2" s="4"/>
    </row>
    <row r="3" spans="2:25" x14ac:dyDescent="0.25">
      <c r="B3" s="5"/>
      <c r="M3" s="7"/>
    </row>
    <row r="4" spans="2:25" x14ac:dyDescent="0.25">
      <c r="B4" s="5"/>
      <c r="M4" s="7"/>
    </row>
    <row r="5" spans="2:25" x14ac:dyDescent="0.25">
      <c r="B5" s="5"/>
      <c r="M5" s="7"/>
    </row>
    <row r="6" spans="2:25" x14ac:dyDescent="0.25">
      <c r="B6" s="5"/>
      <c r="M6" s="7"/>
    </row>
    <row r="7" spans="2:25" x14ac:dyDescent="0.25">
      <c r="B7" s="5"/>
      <c r="M7" s="7"/>
    </row>
    <row r="8" spans="2:25" x14ac:dyDescent="0.25">
      <c r="B8" s="5"/>
      <c r="M8" s="7"/>
    </row>
    <row r="9" spans="2:25" x14ac:dyDescent="0.25">
      <c r="B9" s="5"/>
      <c r="M9" s="7"/>
    </row>
    <row r="10" spans="2:25" ht="38.25" customHeight="1" x14ac:dyDescent="0.25">
      <c r="B10" s="5"/>
      <c r="C10" s="41" t="s">
        <v>26</v>
      </c>
      <c r="D10" s="41"/>
      <c r="E10" s="41"/>
      <c r="F10" s="41"/>
      <c r="G10" s="41"/>
      <c r="H10" s="41"/>
      <c r="I10" s="41"/>
      <c r="J10" s="41"/>
      <c r="K10" s="41"/>
      <c r="L10" s="41"/>
      <c r="M10" s="7"/>
    </row>
    <row r="11" spans="2:25" ht="18.75" x14ac:dyDescent="0.25">
      <c r="B11" s="5"/>
      <c r="C11" s="12"/>
      <c r="D11" s="12"/>
      <c r="E11" s="12"/>
      <c r="F11" s="12"/>
      <c r="G11" s="12"/>
      <c r="H11" s="12"/>
      <c r="I11" s="12"/>
      <c r="J11" s="12"/>
      <c r="K11" s="12"/>
      <c r="L11" s="12"/>
      <c r="M11" s="7"/>
      <c r="Q11" s="1" t="s">
        <v>29</v>
      </c>
    </row>
    <row r="12" spans="2:25" x14ac:dyDescent="0.25">
      <c r="B12" s="5"/>
      <c r="M12" s="7"/>
    </row>
    <row r="13" spans="2:25" x14ac:dyDescent="0.25">
      <c r="B13" s="5"/>
      <c r="D13" s="11" t="s">
        <v>0</v>
      </c>
      <c r="E13" s="31"/>
      <c r="F13" s="31"/>
      <c r="G13" s="31"/>
      <c r="H13" s="31"/>
      <c r="I13" s="31"/>
      <c r="J13" s="31"/>
      <c r="K13" s="31"/>
      <c r="M13" s="7"/>
      <c r="P13" s="13" t="s">
        <v>6</v>
      </c>
      <c r="Q13" s="13" t="s">
        <v>8</v>
      </c>
      <c r="R13" s="13" t="s">
        <v>9</v>
      </c>
      <c r="S13" s="13" t="s">
        <v>10</v>
      </c>
      <c r="W13" s="1" t="s">
        <v>13</v>
      </c>
    </row>
    <row r="14" spans="2:25" x14ac:dyDescent="0.25">
      <c r="B14" s="5"/>
      <c r="D14" s="11"/>
      <c r="M14" s="7"/>
      <c r="P14" s="14" t="s">
        <v>7</v>
      </c>
      <c r="Q14" s="13"/>
      <c r="R14" s="13"/>
      <c r="S14" s="13"/>
      <c r="W14" s="13"/>
    </row>
    <row r="15" spans="2:25" x14ac:dyDescent="0.25">
      <c r="B15" s="5"/>
      <c r="D15" s="11" t="s">
        <v>1</v>
      </c>
      <c r="E15" s="31"/>
      <c r="F15" s="31"/>
      <c r="G15" s="31"/>
      <c r="H15" s="31"/>
      <c r="I15" s="31"/>
      <c r="J15" s="31"/>
      <c r="K15" s="31"/>
      <c r="M15" s="7"/>
      <c r="P15" s="13" t="s">
        <v>5</v>
      </c>
      <c r="Q15" s="15">
        <v>818.4</v>
      </c>
      <c r="R15" s="15">
        <v>81.84</v>
      </c>
      <c r="S15" s="15">
        <v>81.84</v>
      </c>
      <c r="U15" s="16">
        <f>SUM(S15*9)+R15</f>
        <v>818.40000000000009</v>
      </c>
      <c r="V15" s="16">
        <f>Q15-U15</f>
        <v>0</v>
      </c>
      <c r="W15" s="15">
        <v>930</v>
      </c>
      <c r="Y15" s="16"/>
    </row>
    <row r="16" spans="2:25" x14ac:dyDescent="0.25">
      <c r="B16" s="5"/>
      <c r="D16" s="11"/>
      <c r="M16" s="7"/>
      <c r="P16" s="13" t="s">
        <v>11</v>
      </c>
      <c r="Q16" s="15">
        <v>1822.92</v>
      </c>
      <c r="R16" s="15">
        <v>182.31</v>
      </c>
      <c r="S16" s="15">
        <v>182.29</v>
      </c>
      <c r="U16" s="16">
        <f>SUM(S16*9)+R16</f>
        <v>1822.9199999999998</v>
      </c>
      <c r="V16" s="16">
        <f>Q16-U16</f>
        <v>0</v>
      </c>
      <c r="W16" s="15">
        <v>2071.5</v>
      </c>
      <c r="Y16" s="16"/>
    </row>
    <row r="17" spans="2:25" x14ac:dyDescent="0.25">
      <c r="B17" s="5"/>
      <c r="D17" s="11" t="s">
        <v>2</v>
      </c>
      <c r="E17" s="31"/>
      <c r="F17" s="31"/>
      <c r="G17" s="31"/>
      <c r="H17" s="31"/>
      <c r="I17" s="31"/>
      <c r="J17" s="31"/>
      <c r="K17" s="31"/>
      <c r="M17" s="7"/>
      <c r="P17" s="13" t="s">
        <v>12</v>
      </c>
      <c r="Q17" s="15">
        <v>1273.18</v>
      </c>
      <c r="R17" s="15">
        <v>127.39</v>
      </c>
      <c r="S17" s="15">
        <v>127.31</v>
      </c>
      <c r="U17" s="16">
        <f>SUM(S17*9)+R17</f>
        <v>1273.18</v>
      </c>
      <c r="V17" s="16">
        <f>Q17-U17</f>
        <v>0</v>
      </c>
      <c r="W17" s="15">
        <v>1446.8</v>
      </c>
      <c r="Y17" s="16"/>
    </row>
    <row r="18" spans="2:25" x14ac:dyDescent="0.25">
      <c r="B18" s="5"/>
      <c r="D18" s="11"/>
      <c r="I18" s="42" t="s">
        <v>19</v>
      </c>
      <c r="J18" s="42"/>
      <c r="K18" s="42"/>
      <c r="M18" s="7"/>
      <c r="Y18" s="16"/>
    </row>
    <row r="19" spans="2:25" x14ac:dyDescent="0.25">
      <c r="B19" s="5"/>
      <c r="D19" s="11" t="s">
        <v>3</v>
      </c>
      <c r="E19" s="31"/>
      <c r="F19" s="31"/>
      <c r="G19" s="31"/>
      <c r="H19" s="31"/>
      <c r="I19" s="40" t="s">
        <v>20</v>
      </c>
      <c r="J19" s="40"/>
      <c r="K19" s="40"/>
      <c r="M19" s="7"/>
      <c r="Y19" s="16"/>
    </row>
    <row r="20" spans="2:25" x14ac:dyDescent="0.25">
      <c r="B20" s="5"/>
      <c r="D20" s="11"/>
      <c r="M20" s="7"/>
      <c r="R20" s="1" t="s">
        <v>27</v>
      </c>
      <c r="S20" s="1" t="s">
        <v>28</v>
      </c>
    </row>
    <row r="21" spans="2:25" x14ac:dyDescent="0.25">
      <c r="B21" s="5"/>
      <c r="D21" s="11" t="s">
        <v>4</v>
      </c>
      <c r="E21" s="31"/>
      <c r="F21" s="31"/>
      <c r="G21" s="31"/>
      <c r="H21" s="31"/>
      <c r="I21" s="31"/>
      <c r="J21" s="31"/>
      <c r="K21" s="31"/>
      <c r="M21" s="7"/>
      <c r="Q21" s="16">
        <v>930</v>
      </c>
      <c r="R21" s="16">
        <f>Q21-SUM(Q21*12%)</f>
        <v>818.4</v>
      </c>
      <c r="S21" s="16">
        <f>R21/10</f>
        <v>81.84</v>
      </c>
    </row>
    <row r="22" spans="2:25" x14ac:dyDescent="0.25">
      <c r="B22" s="5"/>
      <c r="D22" s="11"/>
      <c r="M22" s="7"/>
      <c r="Q22" s="16">
        <v>2071.5</v>
      </c>
      <c r="R22" s="16">
        <f t="shared" ref="R22" si="0">Q22-SUM(Q22*12%)</f>
        <v>1822.92</v>
      </c>
      <c r="S22" s="16">
        <f t="shared" ref="S22:S23" si="1">R22/10</f>
        <v>182.292</v>
      </c>
    </row>
    <row r="23" spans="2:25" x14ac:dyDescent="0.25">
      <c r="B23" s="5"/>
      <c r="D23" s="11"/>
      <c r="M23" s="7"/>
      <c r="Q23" s="16">
        <v>1446.8</v>
      </c>
      <c r="R23" s="16">
        <f>Q23-SUM(Q23*12%)</f>
        <v>1273.184</v>
      </c>
      <c r="S23" s="16">
        <f t="shared" si="1"/>
        <v>127.3184</v>
      </c>
    </row>
    <row r="24" spans="2:25" x14ac:dyDescent="0.25">
      <c r="B24" s="5"/>
      <c r="D24" s="11"/>
      <c r="M24" s="7"/>
    </row>
    <row r="25" spans="2:25" x14ac:dyDescent="0.25">
      <c r="B25" s="5"/>
      <c r="C25" s="6" t="s">
        <v>24</v>
      </c>
      <c r="D25" s="11"/>
      <c r="M25" s="7"/>
    </row>
    <row r="26" spans="2:25" x14ac:dyDescent="0.25">
      <c r="B26" s="5"/>
      <c r="D26" s="11"/>
      <c r="M26" s="7"/>
    </row>
    <row r="27" spans="2:25" ht="20.25" customHeight="1" x14ac:dyDescent="0.25">
      <c r="B27" s="5"/>
      <c r="E27" s="27" t="s">
        <v>25</v>
      </c>
      <c r="F27" s="39" t="s">
        <v>8</v>
      </c>
      <c r="G27" s="38"/>
      <c r="H27" s="37" t="s">
        <v>9</v>
      </c>
      <c r="I27" s="38"/>
      <c r="J27" s="39" t="s">
        <v>10</v>
      </c>
      <c r="K27" s="39"/>
      <c r="M27" s="7"/>
    </row>
    <row r="28" spans="2:25" ht="2.25" customHeight="1" x14ac:dyDescent="0.25">
      <c r="B28" s="5"/>
      <c r="C28" s="17"/>
      <c r="D28" s="18"/>
      <c r="E28" s="19"/>
      <c r="F28" s="17"/>
      <c r="G28" s="19"/>
      <c r="H28" s="20"/>
      <c r="I28" s="21"/>
      <c r="J28" s="17"/>
      <c r="K28" s="17"/>
      <c r="M28" s="7"/>
    </row>
    <row r="29" spans="2:25" ht="20.25" customHeight="1" x14ac:dyDescent="0.25">
      <c r="B29" s="5"/>
      <c r="C29" s="34" t="s">
        <v>7</v>
      </c>
      <c r="D29" s="34"/>
      <c r="E29" s="35"/>
      <c r="F29" s="32">
        <f>VLOOKUP(C29,P14:$S$17,2,FALSE)</f>
        <v>0</v>
      </c>
      <c r="G29" s="33"/>
      <c r="H29" s="36">
        <f>VLOOKUP(C29,P14:$S$17,3,FALSE)</f>
        <v>0</v>
      </c>
      <c r="I29" s="33"/>
      <c r="J29" s="32">
        <f>VLOOKUP(C29,P14:$S$17,4,FALSE)</f>
        <v>0</v>
      </c>
      <c r="K29" s="32"/>
      <c r="M29" s="7"/>
    </row>
    <row r="30" spans="2:25" x14ac:dyDescent="0.25">
      <c r="B30" s="5"/>
      <c r="D30" s="11"/>
      <c r="M30" s="7"/>
    </row>
    <row r="31" spans="2:25" ht="12" customHeight="1" x14ac:dyDescent="0.25">
      <c r="B31" s="5"/>
      <c r="C31" s="23"/>
      <c r="D31" s="23"/>
      <c r="E31" s="23"/>
      <c r="F31" s="23"/>
      <c r="G31" s="23"/>
      <c r="H31" s="23"/>
      <c r="I31" s="23"/>
      <c r="J31" s="23"/>
      <c r="K31" s="23"/>
      <c r="L31" s="23"/>
      <c r="M31" s="7"/>
    </row>
    <row r="32" spans="2:25" ht="12" customHeight="1" x14ac:dyDescent="0.25">
      <c r="B32" s="5"/>
      <c r="C32" s="30" t="s">
        <v>14</v>
      </c>
      <c r="D32" s="30"/>
      <c r="E32" s="30"/>
      <c r="F32" s="30"/>
      <c r="G32" s="30"/>
      <c r="H32" s="30"/>
      <c r="I32" s="30"/>
      <c r="J32" s="30"/>
      <c r="K32" s="30"/>
      <c r="L32" s="30"/>
      <c r="M32" s="7"/>
    </row>
    <row r="33" spans="2:13" ht="12" customHeight="1" x14ac:dyDescent="0.25">
      <c r="B33" s="5"/>
      <c r="C33" s="30"/>
      <c r="D33" s="30"/>
      <c r="E33" s="30"/>
      <c r="F33" s="30"/>
      <c r="G33" s="30"/>
      <c r="H33" s="30"/>
      <c r="I33" s="30"/>
      <c r="J33" s="30"/>
      <c r="K33" s="30"/>
      <c r="L33" s="30"/>
      <c r="M33" s="7"/>
    </row>
    <row r="34" spans="2:13" x14ac:dyDescent="0.25">
      <c r="B34" s="5"/>
      <c r="C34" s="30"/>
      <c r="D34" s="30"/>
      <c r="E34" s="30"/>
      <c r="F34" s="30"/>
      <c r="G34" s="30"/>
      <c r="H34" s="30"/>
      <c r="I34" s="30"/>
      <c r="J34" s="30"/>
      <c r="K34" s="30"/>
      <c r="L34" s="30"/>
      <c r="M34" s="7"/>
    </row>
    <row r="35" spans="2:13" ht="15" customHeight="1" x14ac:dyDescent="0.25">
      <c r="B35" s="5"/>
      <c r="D35" s="22"/>
      <c r="E35" s="22"/>
      <c r="F35" s="22"/>
      <c r="G35" s="22"/>
      <c r="H35" s="22"/>
      <c r="I35" s="22"/>
      <c r="J35" s="22"/>
      <c r="K35" s="22"/>
      <c r="L35" s="22"/>
      <c r="M35" s="7"/>
    </row>
    <row r="36" spans="2:13" ht="15" customHeight="1" x14ac:dyDescent="0.25">
      <c r="B36" s="5"/>
      <c r="C36" s="22"/>
      <c r="D36" s="22"/>
      <c r="E36" s="22"/>
      <c r="F36" s="22"/>
      <c r="G36" s="22"/>
      <c r="H36" s="22"/>
      <c r="I36" s="22"/>
      <c r="J36" s="22"/>
      <c r="K36" s="22"/>
      <c r="L36" s="22"/>
      <c r="M36" s="7"/>
    </row>
    <row r="37" spans="2:13" ht="15" customHeight="1" x14ac:dyDescent="0.25">
      <c r="B37" s="5"/>
      <c r="C37" s="29" t="s">
        <v>15</v>
      </c>
      <c r="D37" s="29"/>
      <c r="E37" s="29"/>
      <c r="F37" s="29"/>
      <c r="G37" s="29"/>
      <c r="H37" s="29"/>
      <c r="I37" s="29"/>
      <c r="J37" s="29"/>
      <c r="K37" s="29"/>
      <c r="L37" s="29"/>
      <c r="M37" s="7"/>
    </row>
    <row r="38" spans="2:13" ht="15" customHeight="1" x14ac:dyDescent="0.25">
      <c r="B38" s="5"/>
      <c r="C38" s="29"/>
      <c r="D38" s="29"/>
      <c r="E38" s="29"/>
      <c r="F38" s="29"/>
      <c r="G38" s="29"/>
      <c r="H38" s="29"/>
      <c r="I38" s="29"/>
      <c r="J38" s="29"/>
      <c r="K38" s="29"/>
      <c r="L38" s="29"/>
      <c r="M38" s="7"/>
    </row>
    <row r="39" spans="2:13" ht="15" customHeight="1" x14ac:dyDescent="0.25">
      <c r="B39" s="5"/>
      <c r="C39" s="29"/>
      <c r="D39" s="29"/>
      <c r="E39" s="29"/>
      <c r="F39" s="29"/>
      <c r="G39" s="29"/>
      <c r="H39" s="29"/>
      <c r="I39" s="29"/>
      <c r="J39" s="29"/>
      <c r="K39" s="29"/>
      <c r="L39" s="29"/>
      <c r="M39" s="7"/>
    </row>
    <row r="40" spans="2:13" ht="15" customHeight="1" x14ac:dyDescent="0.25">
      <c r="B40" s="5"/>
      <c r="M40" s="7"/>
    </row>
    <row r="41" spans="2:13" ht="15" customHeight="1" x14ac:dyDescent="0.25">
      <c r="B41" s="5"/>
      <c r="M41" s="7"/>
    </row>
    <row r="42" spans="2:13" x14ac:dyDescent="0.25">
      <c r="B42" s="5"/>
      <c r="C42" s="6" t="s">
        <v>16</v>
      </c>
      <c r="M42" s="7"/>
    </row>
    <row r="43" spans="2:13" x14ac:dyDescent="0.25">
      <c r="B43" s="5"/>
      <c r="M43" s="7"/>
    </row>
    <row r="44" spans="2:13" x14ac:dyDescent="0.25">
      <c r="B44" s="5"/>
      <c r="M44" s="7"/>
    </row>
    <row r="45" spans="2:13" x14ac:dyDescent="0.25">
      <c r="B45" s="5"/>
      <c r="M45" s="7"/>
    </row>
    <row r="46" spans="2:13" x14ac:dyDescent="0.25">
      <c r="B46" s="5"/>
      <c r="M46" s="7"/>
    </row>
    <row r="47" spans="2:13" x14ac:dyDescent="0.25">
      <c r="B47" s="5"/>
      <c r="M47" s="7"/>
    </row>
    <row r="48" spans="2:13" x14ac:dyDescent="0.25">
      <c r="B48" s="5"/>
      <c r="C48" s="11" t="s">
        <v>18</v>
      </c>
      <c r="D48" s="31"/>
      <c r="E48" s="31"/>
      <c r="F48" s="31"/>
      <c r="G48" s="31"/>
      <c r="H48" s="31"/>
      <c r="I48" s="11" t="s">
        <v>17</v>
      </c>
      <c r="J48" s="31"/>
      <c r="K48" s="31"/>
      <c r="M48" s="7"/>
    </row>
    <row r="49" spans="2:13" x14ac:dyDescent="0.25">
      <c r="B49" s="5"/>
      <c r="M49" s="7"/>
    </row>
    <row r="50" spans="2:13" x14ac:dyDescent="0.25">
      <c r="B50" s="5"/>
      <c r="M50" s="7"/>
    </row>
    <row r="51" spans="2:13" ht="15" customHeight="1" x14ac:dyDescent="0.25">
      <c r="B51" s="5"/>
      <c r="C51" s="28" t="s">
        <v>21</v>
      </c>
      <c r="D51" s="28"/>
      <c r="E51" s="28"/>
      <c r="F51" s="28"/>
      <c r="G51" s="28"/>
      <c r="H51" s="28"/>
      <c r="I51" s="28"/>
      <c r="J51" s="28"/>
      <c r="K51" s="28"/>
      <c r="L51" s="28"/>
      <c r="M51" s="7"/>
    </row>
    <row r="52" spans="2:13" ht="15" customHeight="1" x14ac:dyDescent="0.25">
      <c r="B52" s="5"/>
      <c r="C52" s="28"/>
      <c r="D52" s="28"/>
      <c r="E52" s="28"/>
      <c r="F52" s="28"/>
      <c r="G52" s="28"/>
      <c r="H52" s="28"/>
      <c r="I52" s="28"/>
      <c r="J52" s="28"/>
      <c r="K52" s="28"/>
      <c r="L52" s="28"/>
      <c r="M52" s="7"/>
    </row>
    <row r="53" spans="2:13" x14ac:dyDescent="0.25">
      <c r="B53" s="5"/>
      <c r="C53" s="28"/>
      <c r="D53" s="28"/>
      <c r="E53" s="28"/>
      <c r="F53" s="28"/>
      <c r="G53" s="28"/>
      <c r="H53" s="28"/>
      <c r="I53" s="28"/>
      <c r="J53" s="28"/>
      <c r="K53" s="28"/>
      <c r="L53" s="28"/>
      <c r="M53" s="7"/>
    </row>
    <row r="54" spans="2:13" x14ac:dyDescent="0.25">
      <c r="B54" s="5"/>
      <c r="M54" s="7"/>
    </row>
    <row r="55" spans="2:13" x14ac:dyDescent="0.25">
      <c r="B55" s="5"/>
      <c r="M55" s="7"/>
    </row>
    <row r="56" spans="2:13" x14ac:dyDescent="0.25">
      <c r="B56" s="5"/>
      <c r="M56" s="7"/>
    </row>
    <row r="57" spans="2:13" ht="18.75" x14ac:dyDescent="0.25">
      <c r="B57" s="5"/>
      <c r="C57" t="s">
        <v>22</v>
      </c>
      <c r="D57" s="25"/>
      <c r="E57" s="25"/>
      <c r="F57" s="25"/>
      <c r="G57" s="25"/>
      <c r="H57" s="25"/>
      <c r="I57" s="25"/>
      <c r="J57" s="24"/>
      <c r="K57" s="24"/>
      <c r="L57" s="24"/>
      <c r="M57" s="7"/>
    </row>
    <row r="58" spans="2:13" x14ac:dyDescent="0.25">
      <c r="B58" s="5"/>
      <c r="C58" s="26" t="s">
        <v>23</v>
      </c>
      <c r="M58" s="7"/>
    </row>
    <row r="59" spans="2:13" x14ac:dyDescent="0.25">
      <c r="B59" s="5"/>
      <c r="M59" s="7"/>
    </row>
    <row r="60" spans="2:13" x14ac:dyDescent="0.25">
      <c r="B60" s="5"/>
      <c r="M60" s="7"/>
    </row>
    <row r="61" spans="2:13" x14ac:dyDescent="0.25">
      <c r="B61" s="8"/>
      <c r="C61" s="9"/>
      <c r="D61" s="9"/>
      <c r="E61" s="9"/>
      <c r="F61" s="9"/>
      <c r="G61" s="9"/>
      <c r="H61" s="9"/>
      <c r="I61" s="9"/>
      <c r="J61" s="9"/>
      <c r="K61" s="9"/>
      <c r="L61" s="9"/>
      <c r="M61" s="10"/>
    </row>
    <row r="62" spans="2:13" x14ac:dyDescent="0.25"/>
  </sheetData>
  <sheetProtection algorithmName="SHA-512" hashValue="zWlibaUoFfsR0YL63t5WtRjNc9yWR8smYoobH9VFvTJ7S2fSjPIkZEiyVndpBSxOKDQK70/kXvn+75Z26w7KCQ==" saltValue="L/GJ/T9HhQXZnK2CUTb1fA==" spinCount="100000" sheet="1" selectLockedCells="1"/>
  <mergeCells count="20">
    <mergeCell ref="E19:H19"/>
    <mergeCell ref="I19:K19"/>
    <mergeCell ref="C10:L10"/>
    <mergeCell ref="F27:G27"/>
    <mergeCell ref="E17:K17"/>
    <mergeCell ref="E15:K15"/>
    <mergeCell ref="E13:K13"/>
    <mergeCell ref="I18:K18"/>
    <mergeCell ref="C51:L53"/>
    <mergeCell ref="C37:L39"/>
    <mergeCell ref="C32:L34"/>
    <mergeCell ref="E21:K21"/>
    <mergeCell ref="J48:K48"/>
    <mergeCell ref="D48:H48"/>
    <mergeCell ref="F29:G29"/>
    <mergeCell ref="C29:E29"/>
    <mergeCell ref="H29:I29"/>
    <mergeCell ref="H27:I27"/>
    <mergeCell ref="J29:K29"/>
    <mergeCell ref="J27:K27"/>
  </mergeCells>
  <conditionalFormatting sqref="F29:H29 J29">
    <cfRule type="expression" dxfId="0" priority="1">
      <formula>$F$29=0</formula>
    </cfRule>
  </conditionalFormatting>
  <dataValidations count="1">
    <dataValidation type="list" allowBlank="1" showInputMessage="1" showErrorMessage="1" sqref="C29" xr:uid="{00000000-0002-0000-0000-000000000000}">
      <formula1>$P$14:$P$17</formula1>
    </dataValidation>
  </dataValidations>
  <hyperlinks>
    <hyperlink ref="C51:L53" r:id="rId1" display="If you could please email a signed copy of this form to payroll@hud.ac.uk" xr:uid="{00000000-0004-0000-0000-000000000000}"/>
    <hyperlink ref="C58" r:id="rId2" xr:uid="{00000000-0004-0000-0000-000001000000}"/>
  </hyperlinks>
  <pageMargins left="0.7" right="0.7" top="0.75" bottom="0.75" header="0.3" footer="0.3"/>
  <pageSetup paperSize="9" scale="81"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M-Card Application</vt:lpstr>
      <vt:lpstr>'M-Card Application'!Print_Area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Morland</dc:creator>
  <cp:lastModifiedBy>Sean Morland</cp:lastModifiedBy>
  <cp:lastPrinted>2018-10-23T08:28:10Z</cp:lastPrinted>
  <dcterms:created xsi:type="dcterms:W3CDTF">2018-10-19T08:14:16Z</dcterms:created>
  <dcterms:modified xsi:type="dcterms:W3CDTF">2024-06-06T08:40:49Z</dcterms:modified>
</cp:coreProperties>
</file>